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e9996f5e2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udget" sheetId="1" r:id="R02bf59c7016045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"/>
    <x:numFmt numFmtId="201" formatCode="@"/>
    <x:numFmt numFmtId="202" formatCode="$#,##0;($#,##0);&quot;—&quot;"/>
    <x:numFmt numFmtId="203" formatCode="0.0"/>
    <x:numFmt numFmtId="204" formatCode="0%"/>
    <x:numFmt numFmtId="205" formatCode="0.0%;(0.0%);&quot;—&quot;"/>
  </x:numFmts>
  <x:fonts count="11">
    <x:font>
      <x:sz val="11"/>
      <x:name val="Carlito"/>
    </x:font>
    <x:font>
      <x:sz val="11"/>
      <x:color rgb="FF1A1A2E"/>
      <x:name val="DM Sans"/>
    </x:font>
    <x:font>
      <x:sz val="29"/>
      <x:color rgb="FF1A1A2E"/>
      <x:name val="DM Serif Display"/>
    </x:font>
    <x:font>
      <x:sz val="11"/>
      <x:color rgb="FF5A5A7A"/>
      <x:name val="DM Sans"/>
    </x:font>
    <x:font>
      <x:b/>
      <x:sz val="11"/>
      <x:color rgb="FFFFFFFF"/>
      <x:name val="DM Sans"/>
    </x:font>
    <x:font>
      <x:sz val="11"/>
      <x:color rgb="FF1451B8"/>
      <x:name val="DM Sans"/>
    </x:font>
    <x:font>
      <x:sz val="10"/>
      <x:color rgb="FF5A5A7A"/>
      <x:name val="DM Sans"/>
    </x:font>
    <x:font>
      <x:sz val="10"/>
      <x:color rgb="FF1451B8"/>
      <x:name val="DM Sans"/>
    </x:font>
    <x:font>
      <x:b/>
      <x:sz val="11"/>
      <x:color rgb="FF1A1A2E"/>
      <x:name val="DM Sans"/>
    </x:font>
    <x:font>
      <x:b/>
      <x:sz val="12"/>
      <x:color rgb="FF1A1A2E"/>
      <x:name val="DM Sans"/>
    </x:font>
    <x:font>
      <x:b/>
      <x:sz val="10"/>
      <x:color rgb="FF5A5A7A"/>
      <x:name val="DM Sans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3527D8"/>
      </x:patternFill>
    </x:fill>
    <x:fill>
      <x:patternFill patternType="solid">
        <x:fgColor rgb="FFFFF5D6"/>
      </x:patternFill>
    </x:fill>
    <x:fill>
      <x:patternFill patternType="solid">
        <x:fgColor rgb="FFEEEDFA"/>
      </x:patternFill>
    </x:fill>
  </x:fills>
  <x:borders count="1">
    <x:border/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201" fontId="5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203" fontId="5" fillId="4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4" fontId="5" fillId="4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202" fontId="9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5" fontId="9" fillId="5" borderId="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B42318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3f5a852424779" /><Relationship Type="http://schemas.openxmlformats.org/officeDocument/2006/relationships/theme" Target="/xl/theme/theme1.xml" Id="R0d130af4eb0649e6" /><Relationship Type="http://schemas.openxmlformats.org/officeDocument/2006/relationships/sharedStrings" Target="/xl/sharedStrings.xml" Id="R96466a77cf284592" /><Relationship Type="http://schemas.openxmlformats.org/officeDocument/2006/relationships/worksheet" Target="/xl/worksheets/sheet1.xml" Id="R02bf59c7016045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27D8"/>
  </x:sheetPr>
  <x:sheetViews>
    <x:sheetView showGridLines="0" workbookViewId="0"/>
  </x:sheetViews>
  <x:sheetFormatPr defaultRowHeight="15"/>
  <x:cols>
    <x:col min="1" max="1" width="2.6700000762939453" hidden="0" customWidth="1"/>
    <x:col min="2" max="2" width="23.329999923706055" hidden="0" customWidth="1"/>
    <x:col min="3" max="3" width="13.890000343322754" hidden="0" customWidth="1"/>
    <x:col min="4" max="4" width="13.890000343322754" hidden="0" customWidth="1"/>
    <x:col min="5" max="5" width="16.110000610351562" hidden="0" customWidth="1"/>
    <x:col min="6" max="6" width="3.559999942779541" hidden="0" customWidth="1"/>
    <x:col min="7" max="7" width="41.11000061035156" hidden="0" customWidth="1"/>
    <x:col min="8" max="8" width="2.6700000762939453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</x:row>
    <x:row r="2" ht="26" customHeight="1">
      <x:c r="A2" s="3"/>
      <x:c r="B2" s="4" t="str">
        <x:v>Project budget</x:v>
      </x:c>
      <x:c r="C2" s="4"/>
      <x:c r="D2" s="4"/>
      <x:c r="E2" s="4"/>
      <x:c r="F2" s="4"/>
      <x:c r="G2" s="4"/>
      <x:c r="H2" s="3"/>
    </x:row>
    <x:row r="3" ht="26" customHeight="1">
      <x:c r="A3" s="3"/>
      <x:c r="B3" s="4"/>
      <x:c r="C3" s="4"/>
      <x:c r="D3" s="4"/>
      <x:c r="E3" s="4"/>
      <x:c r="F3" s="4"/>
      <x:c r="G3" s="4"/>
      <x:c r="H3" s="3"/>
    </x:row>
    <x:row r="4" ht="24" customHeight="1">
      <x:c r="A4" s="3"/>
      <x:c r="B4" s="3" t="str">
        <x:v>AI-moderated research with User Intuition  /  Agency internal worksheet</x:v>
      </x:c>
      <x:c r="C4" s="3"/>
      <x:c r="D4" s="3"/>
      <x:c r="E4" s="3"/>
      <x:c r="F4" s="3"/>
      <x:c r="G4" s="3"/>
      <x:c r="H4" s="3"/>
    </x:row>
    <x:row r="5" ht="24" customHeight="1">
      <x:c r="A5" s="3"/>
      <x:c r="B5" s="5" t="str">
        <x:v>Illustrative inputs. Edit yellow cells; all amounts USD, before tax. Set your own client fee.</x:v>
      </x:c>
      <x:c r="C5" s="5"/>
      <x:c r="D5" s="5"/>
      <x:c r="E5" s="5"/>
      <x:c r="F5" s="5"/>
      <x:c r="G5" s="5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8" customHeight="1">
      <x:c r="A7" s="3"/>
      <x:c r="B7" s="7" t="str">
        <x:v>01  /  Project and sample</x:v>
      </x:c>
      <x:c r="C7" s="7"/>
      <x:c r="D7" s="7"/>
      <x:c r="E7" s="7"/>
      <x:c r="F7" s="7"/>
      <x:c r="G7" s="7"/>
      <x:c r="H7" s="3"/>
    </x:row>
    <x:row r="8" ht="24" customHeight="1">
      <x:c r="A8" s="3"/>
      <x:c r="B8" s="3" t="str">
        <x:v>Project</x:v>
      </x:c>
      <x:c r="C8" s="3"/>
      <x:c r="D8" s="3"/>
      <x:c r="E8" s="9" t="str">
        <x:v>[Client / study name]</x:v>
      </x:c>
      <x:c r="F8" s="9"/>
      <x:c r="G8" s="9"/>
      <x:c r="H8" s="3"/>
    </x:row>
    <x:row r="9" ht="36" customHeight="1">
      <x:c r="A9" s="3"/>
      <x:c r="B9" s="3" t="str">
        <x:v>Quality interviews</x:v>
      </x:c>
      <x:c r="C9" s="3"/>
      <x:c r="D9" s="3"/>
      <x:c r="E9" s="10" t="n">
        <x:v>30</x:v>
      </x:c>
      <x:c r="F9" s="3"/>
      <x:c r="G9" s="12" t="str">
        <x:v>Example only; enter the planned quality interview count.</x:v>
      </x:c>
      <x:c r="H9" s="3"/>
    </x:row>
    <x:row r="10" ht="36" customHeight="1">
      <x:c r="A10" s="3"/>
      <x:c r="B10" s="3" t="str">
        <x:v>Sample source</x:v>
      </x:c>
      <x:c r="C10" s="3"/>
      <x:c r="D10" s="3"/>
      <x:c r="E10" s="14" t="str">
        <x:v>Own sample</x:v>
      </x:c>
      <x:c r="F10" s="3"/>
      <x:c r="G10" s="12" t="str">
        <x:v>Select own sample, standard panel, or quoted recruitment.</x:v>
      </x:c>
      <x:c r="H10" s="3"/>
    </x:row>
    <x:row r="11" ht="36" customHeight="1">
      <x:c r="A11" s="3"/>
      <x:c r="B11" s="3" t="str">
        <x:v>Platform cost / interview</x:v>
      </x:c>
      <x:c r="C11" s="3"/>
      <x:c r="D11" s="3"/>
      <x:c r="E11" s="15" t="n">
        <x:v>30</x:v>
      </x:c>
      <x:c r="F11" s="3"/>
      <x:c r="G11" s="12" t="str">
        <x:v>Starter voice: $30. No monthly Starter fee.</x:v>
      </x:c>
      <x:c r="H11" s="3"/>
    </x:row>
    <x:row r="12" ht="36" customHeight="1">
      <x:c r="A12" s="3"/>
      <x:c r="B12" s="3" t="str">
        <x:v>Standard recruitment / interview</x:v>
      </x:c>
      <x:c r="C12" s="3"/>
      <x:c r="D12" s="3"/>
      <x:c r="E12" s="15" t="n">
        <x:v>30</x:v>
      </x:c>
      <x:c r="F12" s="3"/>
      <x:c r="G12" s="12" t="str">
        <x:v>Adds $30 to the platform cost: $60 total with standard panel.</x:v>
      </x:c>
      <x:c r="H12" s="3"/>
    </x:row>
    <x:row r="13" ht="36" customHeight="1">
      <x:c r="A13" s="3"/>
      <x:c r="B13" s="3" t="str">
        <x:v>Own-sample incentive / interview</x:v>
      </x:c>
      <x:c r="C13" s="3"/>
      <x:c r="D13" s="3"/>
      <x:c r="E13" s="15" t="n">
        <x:v>0</x:v>
      </x:c>
      <x:c r="F13" s="3"/>
      <x:c r="G13" s="12" t="str">
        <x:v>Additional incentive you arrange; only used for Own sample.</x:v>
      </x:c>
      <x:c r="H13" s="3"/>
    </x:row>
    <x:row r="14" ht="36" customHeight="1">
      <x:c r="A14" s="3"/>
      <x:c r="B14" s="3" t="str">
        <x:v>Quoted recruitment / interview</x:v>
      </x:c>
      <x:c r="C14" s="3"/>
      <x:c r="D14" s="3"/>
      <x:c r="E14" s="15"/>
      <x:c r="F14" s="3"/>
      <x:c r="G14" s="12" t="str">
        <x:v>Required for Quoted recruitment. Enter recruitment-only cost.</x:v>
      </x:c>
      <x:c r="H14" s="3"/>
    </x:row>
    <x:row r="15" ht="36" customHeight="1">
      <x:c r="A15" s="3"/>
      <x:c r="B15" s="3" t="str">
        <x:v>Other direct costs</x:v>
      </x:c>
      <x:c r="C15" s="3"/>
      <x:c r="D15" s="3"/>
      <x:c r="E15" s="15" t="n">
        <x:v>0</x:v>
      </x:c>
      <x:c r="F15" s="3"/>
      <x:c r="G15" s="12" t="str">
        <x:v>External recruiting, materials, travel or translation not above.</x:v>
      </x:c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8" customHeight="1">
      <x:c r="A17" s="3"/>
      <x:c r="B17" s="7" t="str">
        <x:v>02  /  Delivery effort</x:v>
      </x:c>
      <x:c r="C17" s="7"/>
      <x:c r="D17" s="7"/>
      <x:c r="E17" s="7"/>
      <x:c r="F17" s="7"/>
      <x:c r="G17" s="7"/>
      <x:c r="H17" s="3"/>
    </x:row>
    <x:row r="18" ht="24" customHeight="1">
      <x:c r="A18" s="3"/>
      <x:c r="B18" s="17" t="str">
        <x:v>Work stage</x:v>
      </x:c>
      <x:c r="C18" s="17"/>
      <x:c r="D18" s="17" t="str">
        <x:v>Hours</x:v>
      </x:c>
      <x:c r="E18" s="17" t="str">
        <x:v>Cost / hour</x:v>
      </x:c>
      <x:c r="F18" s="17"/>
      <x:c r="G18" s="17" t="str">
        <x:v>Stage cost</x:v>
      </x:c>
      <x:c r="H18" s="3"/>
    </x:row>
    <x:row r="19" ht="24" customHeight="1">
      <x:c r="A19" s="3"/>
      <x:c r="B19" s="3" t="str">
        <x:v>Brief and design</x:v>
      </x:c>
      <x:c r="C19" s="3"/>
      <x:c r="D19" s="18" t="n">
        <x:v>4</x:v>
      </x:c>
      <x:c r="E19" s="15" t="n">
        <x:v>100</x:v>
      </x:c>
      <x:c r="F19" s="3"/>
      <x:c r="G19" s="19" t="n">
        <x:f>IF(COUNT(D19:E19)&lt;2,"Enter hours / rate",D19*E19)</x:f>
        <x:v>400</x:v>
      </x:c>
      <x:c r="H19" s="3"/>
    </x:row>
    <x:row r="20" ht="24" customHeight="1">
      <x:c r="A20" s="3"/>
      <x:c r="B20" s="3" t="str">
        <x:v>Guide and pilot test</x:v>
      </x:c>
      <x:c r="C20" s="3"/>
      <x:c r="D20" s="18" t="n">
        <x:v>3</x:v>
      </x:c>
      <x:c r="E20" s="15" t="n">
        <x:v>100</x:v>
      </x:c>
      <x:c r="F20" s="3"/>
      <x:c r="G20" s="19" t="n">
        <x:f>IF(COUNT(D20:E20)&lt;2,"Enter hours / rate",D20*E20)</x:f>
        <x:v>300</x:v>
      </x:c>
      <x:c r="H20" s="3"/>
    </x:row>
    <x:row r="21" ht="24" customHeight="1">
      <x:c r="A21" s="3"/>
      <x:c r="B21" s="3" t="str">
        <x:v>Fieldwork management</x:v>
      </x:c>
      <x:c r="C21" s="3"/>
      <x:c r="D21" s="18" t="n">
        <x:v>4</x:v>
      </x:c>
      <x:c r="E21" s="15" t="n">
        <x:v>100</x:v>
      </x:c>
      <x:c r="F21" s="3"/>
      <x:c r="G21" s="19" t="n">
        <x:f>IF(COUNT(D21:E21)&lt;2,"Enter hours / rate",D21*E21)</x:f>
        <x:v>400</x:v>
      </x:c>
      <x:c r="H21" s="3"/>
    </x:row>
    <x:row r="22" ht="24" customHeight="1">
      <x:c r="A22" s="3"/>
      <x:c r="B22" s="3" t="str">
        <x:v>Evidence review and analysis</x:v>
      </x:c>
      <x:c r="C22" s="3"/>
      <x:c r="D22" s="18" t="n">
        <x:v>6</x:v>
      </x:c>
      <x:c r="E22" s="15" t="n">
        <x:v>100</x:v>
      </x:c>
      <x:c r="F22" s="3"/>
      <x:c r="G22" s="19" t="n">
        <x:f>IF(COUNT(D22:E22)&lt;2,"Enter hours / rate",D22*E22)</x:f>
        <x:v>600</x:v>
      </x:c>
      <x:c r="H22" s="3"/>
    </x:row>
    <x:row r="23" ht="24" customHeight="1">
      <x:c r="A23" s="3"/>
      <x:c r="B23" s="3" t="str">
        <x:v>Client readout and revisions</x:v>
      </x:c>
      <x:c r="C23" s="3"/>
      <x:c r="D23" s="18" t="n">
        <x:v>2</x:v>
      </x:c>
      <x:c r="E23" s="15" t="n">
        <x:v>100</x:v>
      </x:c>
      <x:c r="F23" s="3"/>
      <x:c r="G23" s="19" t="n">
        <x:f>IF(COUNT(D23:E23)&lt;2,"Enter hours / rate",D23*E23)</x:f>
        <x:v>200</x:v>
      </x:c>
      <x:c r="H23" s="3"/>
    </x:row>
    <x:row r="24" ht="24" customHeight="1">
      <x:c r="A24" s="3"/>
      <x:c r="B24" s="11" t="str">
        <x:v>Use loaded labor cost, not the billing rate. Include contractor costs here or in other direct costs, once.</x:v>
      </x:c>
      <x:c r="C24" s="11"/>
      <x:c r="D24" s="11"/>
      <x:c r="E24" s="11"/>
      <x:c r="F24" s="11"/>
      <x:c r="G24" s="11"/>
      <x:c r="H24" s="3"/>
    </x:row>
    <x:row r="25" ht="24" customHeight="1">
      <x:c r="A25" s="3"/>
      <x:c r="B25" s="3"/>
      <x:c r="C25" s="3"/>
      <x:c r="D25" s="3"/>
      <x:c r="E25" s="3"/>
      <x:c r="F25" s="3"/>
      <x:c r="G25" s="3"/>
      <x:c r="H25" s="3"/>
    </x:row>
    <x:row r="26" ht="28" customHeight="1">
      <x:c r="A26" s="3"/>
      <x:c r="B26" s="7" t="str">
        <x:v>03  /  Commercial assumptions</x:v>
      </x:c>
      <x:c r="C26" s="7"/>
      <x:c r="D26" s="7"/>
      <x:c r="E26" s="7"/>
      <x:c r="F26" s="7"/>
      <x:c r="G26" s="7"/>
      <x:c r="H26" s="3"/>
    </x:row>
    <x:row r="27" ht="34" customHeight="1">
      <x:c r="A27" s="3"/>
      <x:c r="B27" s="3" t="str">
        <x:v>Contingency reserve</x:v>
      </x:c>
      <x:c r="C27" s="3"/>
      <x:c r="D27" s="3"/>
      <x:c r="E27" s="20" t="n">
        <x:v>0.1</x:v>
      </x:c>
      <x:c r="F27" s="3"/>
      <x:c r="G27" s="12" t="str">
        <x:v>Example: 10% of interview, recruitment, labor and other costs.</x:v>
      </x:c>
      <x:c r="H27" s="3"/>
    </x:row>
    <x:row r="28" ht="34" customHeight="1">
      <x:c r="A28" s="3"/>
      <x:c r="B28" s="3" t="str">
        <x:v>Client fee</x:v>
      </x:c>
      <x:c r="C28" s="3"/>
      <x:c r="D28" s="3"/>
      <x:c r="E28" s="15" t="n">
        <x:v>5000</x:v>
      </x:c>
      <x:c r="F28" s="3"/>
      <x:c r="G28" s="12" t="str">
        <x:v>Illustrative fee; choose a quote that fits scope and client value.</x:v>
      </x:c>
      <x:c r="H28" s="3"/>
    </x:row>
    <x:row r="29" ht="24" customHeight="1">
      <x:c r="A29" s="3"/>
      <x:c r="B29" s="3"/>
      <x:c r="C29" s="3"/>
      <x:c r="D29" s="3"/>
      <x:c r="E29" s="3"/>
      <x:c r="F29" s="3"/>
      <x:c r="G29" s="3"/>
      <x:c r="H29" s="3"/>
    </x:row>
    <x:row r="30" ht="28" customHeight="1">
      <x:c r="A30" s="3"/>
      <x:c r="B30" s="7" t="str">
        <x:v>04  /  Project economics</x:v>
      </x:c>
      <x:c r="C30" s="7"/>
      <x:c r="D30" s="7"/>
      <x:c r="E30" s="7"/>
      <x:c r="F30" s="7"/>
      <x:c r="G30" s="7"/>
      <x:c r="H30" s="3"/>
    </x:row>
    <x:row r="31" ht="24" customHeight="1">
      <x:c r="A31" s="3"/>
      <x:c r="B31" s="3" t="str">
        <x:v>Input status</x:v>
      </x:c>
      <x:c r="C31" s="3"/>
      <x:c r="D31" s="3"/>
      <x:c r="E31" s="3" t="str">
        <x:f>IF(OR(COUNT(E9,E11:E13,E15,E27:E28,D19:E23)&lt;17,E9&lt;=0,E9&lt;&gt;INT(E9),MIN(E11:E13,E15,D19:E23,E27:E28)&lt;0,E27&gt;1),"Complete valid inputs",IF(AND(E10&lt;&gt;"Own sample",E10&lt;&gt;"Standard panel",E10&lt;&gt;"Quoted recruitment"),"Select sample source",IF(AND(E10="Quoted recruitment",OR(COUNT(E14)=0,E14&lt;0)),"Enter recruitment quote","Ready")))</x:f>
        <x:v>Ready</x:v>
      </x:c>
      <x:c r="F31" s="3"/>
      <x:c r="G31" s="3"/>
      <x:c r="H31" s="3"/>
    </x:row>
    <x:row r="32" ht="36" customHeight="1">
      <x:c r="A32" s="3"/>
      <x:c r="B32" s="3" t="str">
        <x:v>Interview platform cost</x:v>
      </x:c>
      <x:c r="C32" s="3"/>
      <x:c r="D32" s="3"/>
      <x:c r="E32" s="19" t="n">
        <x:f>IF($E$31&lt;&gt;"Ready","",$E$9*$E$11)</x:f>
        <x:v>900</x:v>
      </x:c>
      <x:c r="F32" s="3"/>
      <x:c r="G32" s="12" t="str">
        <x:v>Platform + standard recruitment = $60 per voice interview.</x:v>
      </x:c>
      <x:c r="H32" s="3"/>
    </x:row>
    <x:row r="33" ht="36" customHeight="1">
      <x:c r="A33" s="3"/>
      <x:c r="B33" s="3" t="str">
        <x:v>Recruitment / incentives</x:v>
      </x:c>
      <x:c r="C33" s="3"/>
      <x:c r="D33" s="3"/>
      <x:c r="E33" s="19" t="n">
        <x:f>IF($E$31&lt;&gt;"Ready","",$E$9*IF($E$10="Own sample",$E$13,IF($E$10="Standard panel",$E$12,$E$14)))</x:f>
        <x:v>0</x:v>
      </x:c>
      <x:c r="F33" s="3"/>
      <x:c r="G33" s="12" t="str">
        <x:v>Own incentives apply only to Own sample; no panel double-count.</x:v>
      </x:c>
      <x:c r="H33" s="3"/>
    </x:row>
    <x:row r="34" ht="24" customHeight="1">
      <x:c r="A34" s="3"/>
      <x:c r="B34" s="3" t="str">
        <x:v>Delivery labor</x:v>
      </x:c>
      <x:c r="C34" s="3"/>
      <x:c r="D34" s="3"/>
      <x:c r="E34" s="19" t="n">
        <x:f>IF($E$31&lt;&gt;"Ready","",SUM(G19:G23))</x:f>
        <x:v>1900</x:v>
      </x:c>
      <x:c r="F34" s="3"/>
      <x:c r="G34" s="3"/>
      <x:c r="H34" s="3"/>
    </x:row>
    <x:row r="35" ht="24" customHeight="1">
      <x:c r="A35" s="3"/>
      <x:c r="B35" s="3" t="str">
        <x:v>Other direct costs</x:v>
      </x:c>
      <x:c r="C35" s="3"/>
      <x:c r="D35" s="3"/>
      <x:c r="E35" s="19" t="n">
        <x:f>IF($E$31&lt;&gt;"Ready","",$E$15)</x:f>
        <x:v>0</x:v>
      </x:c>
      <x:c r="F35" s="3"/>
      <x:c r="G35" s="3"/>
      <x:c r="H35" s="3"/>
    </x:row>
    <x:row r="36" ht="24" customHeight="1">
      <x:c r="A36" s="3"/>
      <x:c r="B36" s="3" t="str">
        <x:v>Direct cost subtotal</x:v>
      </x:c>
      <x:c r="C36" s="3"/>
      <x:c r="D36" s="3"/>
      <x:c r="E36" s="19" t="n">
        <x:f>IF($E$31&lt;&gt;"Ready","",SUM(E32:E35))</x:f>
        <x:v>2800</x:v>
      </x:c>
      <x:c r="F36" s="3"/>
      <x:c r="G36" s="3"/>
      <x:c r="H36" s="3"/>
    </x:row>
    <x:row r="37" ht="24" customHeight="1">
      <x:c r="A37" s="3"/>
      <x:c r="B37" s="3" t="str">
        <x:v>Contingency reserve</x:v>
      </x:c>
      <x:c r="C37" s="3"/>
      <x:c r="D37" s="3"/>
      <x:c r="E37" s="19" t="n">
        <x:f>IF($E$31&lt;&gt;"Ready","",E36*$E$27)</x:f>
        <x:v>280</x:v>
      </x:c>
      <x:c r="F37" s="3"/>
      <x:c r="G37" s="3"/>
      <x:c r="H37" s="3"/>
    </x:row>
    <x:row r="38" ht="30" customHeight="1">
      <x:c r="A38" s="3"/>
      <x:c r="B38" s="23" t="str">
        <x:v>Total budgeted cost</x:v>
      </x:c>
      <x:c r="C38" s="23"/>
      <x:c r="D38" s="23"/>
      <x:c r="E38" s="24" t="n">
        <x:f>IF($E$31&lt;&gt;"Ready","",SUM(E36:E37))</x:f>
        <x:v>3080</x:v>
      </x:c>
      <x:c r="F38" s="23"/>
      <x:c r="G38" s="28" t="str">
        <x:v>Reserve is budgeted protection, not necessarily cash spent.</x:v>
      </x:c>
      <x:c r="H38" s="3"/>
    </x:row>
    <x:row r="39" ht="24" customHeight="1">
      <x:c r="A39" s="3"/>
      <x:c r="B39" s="3"/>
      <x:c r="C39" s="3"/>
      <x:c r="D39" s="3"/>
      <x:c r="E39" s="19"/>
      <x:c r="F39" s="3"/>
      <x:c r="G39" s="3"/>
      <x:c r="H39" s="3"/>
    </x:row>
    <x:row r="40" ht="24" customHeight="1">
      <x:c r="A40" s="3"/>
      <x:c r="B40" s="3" t="str">
        <x:v>Client fee</x:v>
      </x:c>
      <x:c r="C40" s="3"/>
      <x:c r="D40" s="3"/>
      <x:c r="E40" s="19" t="n">
        <x:f>IF($E$31&lt;&gt;"Ready","",$E$28)</x:f>
        <x:v>5000</x:v>
      </x:c>
      <x:c r="F40" s="3"/>
      <x:c r="G40" s="3"/>
      <x:c r="H40" s="3"/>
    </x:row>
    <x:row r="41" ht="30" customHeight="1">
      <x:c r="A41" s="3"/>
      <x:c r="B41" s="23" t="str">
        <x:v>Contribution after reserve</x:v>
      </x:c>
      <x:c r="C41" s="23"/>
      <x:c r="D41" s="23"/>
      <x:c r="E41" s="24" t="n">
        <x:f>IF($E$31&lt;&gt;"Ready","",E40-E38)</x:f>
        <x:v>1920</x:v>
      </x:c>
      <x:c r="F41" s="23"/>
      <x:c r="G41" s="28" t="str">
        <x:v>Before unallocated overhead and taxes.</x:v>
      </x:c>
      <x:c r="H41" s="3"/>
    </x:row>
    <x:row r="42" ht="30" customHeight="1">
      <x:c r="A42" s="3"/>
      <x:c r="B42" s="23" t="str">
        <x:v>Contribution margin</x:v>
      </x:c>
      <x:c r="C42" s="23"/>
      <x:c r="D42" s="23"/>
      <x:c r="E42" s="26" t="n">
        <x:f>IF($E$31&lt;&gt;"Ready","",IF(E40=0,"No fee",E41/E40))</x:f>
        <x:v>0.384</x:v>
      </x:c>
      <x:c r="F42" s="23"/>
      <x:c r="G42" s="23"/>
      <x:c r="H42" s="3"/>
    </x:row>
    <x:row r="43" ht="36" customHeight="1">
      <x:c r="A43" s="3"/>
      <x:c r="B43" s="3" t="str">
        <x:v>Budgeted cost / interview</x:v>
      </x:c>
      <x:c r="C43" s="3"/>
      <x:c r="D43" s="3"/>
      <x:c r="E43" s="19" t="n">
        <x:f>IF($E$31&lt;&gt;"Ready","",E38/$E$9)</x:f>
        <x:v>102.66666666666667</x:v>
      </x:c>
      <x:c r="F43" s="3"/>
      <x:c r="G43" s="12" t="str">
        <x:v>Includes delivery work and the reserve, not only the platform.</x:v>
      </x:c>
      <x:c r="H43" s="3"/>
    </x:row>
    <x:row r="44" ht="24" customHeight="1">
      <x:c r="A44" s="3"/>
      <x:c r="B44" s="3"/>
      <x:c r="C44" s="3"/>
      <x:c r="D44" s="3"/>
      <x:c r="E44" s="3"/>
      <x:c r="F44" s="3"/>
      <x:c r="G44" s="3"/>
      <x:c r="H44" s="3"/>
    </x:row>
    <x:row r="45" ht="28" customHeight="1">
      <x:c r="A45" s="3"/>
      <x:c r="B45" s="7" t="str">
        <x:v>Pricing reference and use</x:v>
      </x:c>
      <x:c r="C45" s="7"/>
      <x:c r="D45" s="7"/>
      <x:c r="E45" s="7"/>
      <x:c r="F45" s="7"/>
      <x:c r="G45" s="7"/>
      <x:c r="H45" s="3"/>
    </x:row>
    <x:row r="46" ht="24" customHeight="1">
      <x:c r="A46" s="3"/>
      <x:c r="B46" s="11" t="str">
        <x:v>User Intuition Starter voice pricing  /  https://www.userintuition.ai/pricing/  /  checked 19 September 2026</x:v>
      </x:c>
      <x:c r="C46" s="11"/>
      <x:c r="D46" s="11"/>
      <x:c r="E46" s="11"/>
      <x:c r="F46" s="11"/>
      <x:c r="G46" s="11"/>
      <x:c r="H46" s="3"/>
    </x:row>
    <x:row r="47" ht="24" customHeight="1">
      <x:c r="A47" s="3"/>
      <x:c r="B47" s="11" t="str">
        <x:v>Specialist audiences: obtain a recruitment quote and use Quoted recruitment. Include incentives in that quote.</x:v>
      </x:c>
      <x:c r="C47" s="11"/>
      <x:c r="D47" s="11"/>
      <x:c r="E47" s="11"/>
      <x:c r="F47" s="11"/>
      <x:c r="G47" s="11"/>
      <x:c r="H47" s="3"/>
    </x:row>
    <x:row r="48" ht="24" customHeight="1">
      <x:c r="A48" s="3"/>
      <x:c r="B48" s="11" t="str">
        <x:v>Chat, video and Professional have different terms. This worksheet starts with Starter voice rates.</x:v>
      </x:c>
      <x:c r="C48" s="11"/>
      <x:c r="D48" s="11"/>
      <x:c r="E48" s="11"/>
      <x:c r="F48" s="11"/>
      <x:c r="G48" s="11"/>
      <x:c r="H48" s="3"/>
    </x:row>
    <x:row r="49" ht="24" customHeight="1">
      <x:c r="A49" s="3"/>
      <x:c r="B49" s="11" t="str">
        <x:v>All labor, volumes, contingency and client fees are illustrative inputs. Replace them with your project assumptions.</x:v>
      </x:c>
      <x:c r="C49" s="11"/>
      <x:c r="D49" s="11"/>
      <x:c r="E49" s="11"/>
      <x:c r="F49" s="11"/>
      <x:c r="G49" s="11"/>
      <x:c r="H49" s="3"/>
    </x:row>
    <x:row r="50" ht="24" customHeight="1">
      <x:c r="A50" s="3"/>
      <x:c r="B50" s="11" t="str">
        <x:v>Client-facing scope: use the companion proposal and pitch. Review every bracketed placeholder before sharing.</x:v>
      </x:c>
      <x:c r="C50" s="11"/>
      <x:c r="D50" s="11"/>
      <x:c r="E50" s="11"/>
      <x:c r="F50" s="11"/>
      <x:c r="G50" s="11"/>
      <x:c r="H50" s="3"/>
    </x:row>
    <x:row r="51" ht="24" customHeight="1">
      <x:c r="A51" s="3"/>
      <x:c r="B51" s="11"/>
      <x:c r="C51" s="11"/>
      <x:c r="D51" s="11"/>
      <x:c r="E51" s="11"/>
      <x:c r="F51" s="11"/>
      <x:c r="G51" s="11"/>
      <x:c r="H51" s="3"/>
    </x:row>
    <x:row r="52" ht="24" customHeight="1">
      <x:c r="A52" s="3"/>
      <x:c r="B52" s="11" t="str">
        <x:v>User Intuition  /  AI-moderated qualitative research for agencies, consulting firms and research teams</x:v>
      </x:c>
      <x:c r="C52" s="11"/>
      <x:c r="D52" s="11"/>
      <x:c r="E52" s="11"/>
      <x:c r="F52" s="11"/>
      <x:c r="G52" s="11"/>
      <x:c r="H52" s="3"/>
    </x:row>
    <x:row r="53" ht="24" customHeight="1">
      <x:c r="A53" s="3"/>
      <x:c r="B53" s="3"/>
      <x:c r="C53" s="3"/>
      <x:c r="D53" s="3"/>
      <x:c r="E53" s="3"/>
      <x:c r="F53" s="3"/>
      <x:c r="G53" s="3"/>
      <x:c r="H53" s="3"/>
    </x:row>
    <x:row r="54" ht="24" customHeight="1">
      <x:c r="A54" s="3"/>
      <x:c r="B54" s="3"/>
      <x:c r="C54" s="3"/>
      <x:c r="D54" s="3"/>
      <x:c r="E54" s="3"/>
      <x:c r="F54" s="3"/>
      <x:c r="G54" s="3"/>
      <x:c r="H54" s="3"/>
    </x:row>
  </x:sheetData>
  <x:mergeCells>
    <x:mergeCell ref="B2:G3"/>
    <x:mergeCell ref="B4:G4"/>
    <x:mergeCell ref="B5:G5"/>
    <x:mergeCell ref="B7:G7"/>
    <x:mergeCell ref="B8:D8"/>
    <x:mergeCell ref="E8:G8"/>
    <x:mergeCell ref="B9:D9"/>
    <x:mergeCell ref="B10:D10"/>
    <x:mergeCell ref="B11:D11"/>
    <x:mergeCell ref="B12:D12"/>
    <x:mergeCell ref="B13:D13"/>
    <x:mergeCell ref="B14:D14"/>
    <x:mergeCell ref="B15:D15"/>
    <x:mergeCell ref="B17:G17"/>
    <x:mergeCell ref="B18:C18"/>
    <x:mergeCell ref="B19:C19"/>
    <x:mergeCell ref="B20:C20"/>
    <x:mergeCell ref="B21:C21"/>
    <x:mergeCell ref="B22:C22"/>
    <x:mergeCell ref="B23:C23"/>
    <x:mergeCell ref="B24:G24"/>
    <x:mergeCell ref="B26:G26"/>
    <x:mergeCell ref="B27:D27"/>
    <x:mergeCell ref="B28:D28"/>
    <x:mergeCell ref="B30:G30"/>
    <x:mergeCell ref="B31:D31"/>
    <x:mergeCell ref="E31:G31"/>
    <x:mergeCell ref="B32:D32"/>
    <x:mergeCell ref="B33:D33"/>
    <x:mergeCell ref="B34:D34"/>
    <x:mergeCell ref="B35:D35"/>
    <x:mergeCell ref="B36:D36"/>
    <x:mergeCell ref="B37:D37"/>
    <x:mergeCell ref="B38:D38"/>
    <x:mergeCell ref="B40:D40"/>
    <x:mergeCell ref="B41:D41"/>
    <x:mergeCell ref="B42:D42"/>
    <x:mergeCell ref="B43:D43"/>
    <x:mergeCell ref="B45:G45"/>
    <x:mergeCell ref="B46:G46"/>
    <x:mergeCell ref="B47:G47"/>
    <x:mergeCell ref="B48:G48"/>
    <x:mergeCell ref="B49:G49"/>
    <x:mergeCell ref="B50:G50"/>
    <x:mergeCell ref="B52:G52"/>
  </x:mergeCells>
  <x:conditionalFormatting sqref="E41:E42">
    <x:cfRule type="cellIs" dxfId="0" priority="1" operator="lessThan">
      <x:formula>0</x:formula>
    </x:cfRule>
  </x:conditionalFormatting>
  <x:dataValidations count="6">
    <x:dataValidation type="list" sqref="E10">
      <x:formula1>"Own sample,Standard panel,Quoted recruitment"</x:formula1>
    </x:dataValidation>
    <x:dataValidation type="whole" operator="between" sqref="E9">
      <x:formula1>1</x:formula1>
      <x:formula2>10000</x:formula2>
    </x:dataValidation>
    <x:dataValidation type="decimal" operator="greaterThanOrEqual" sqref="E11:E15">
      <x:formula1>0</x:formula1>
    </x:dataValidation>
    <x:dataValidation type="decimal" operator="greaterThanOrEqual" sqref="D19:E23">
      <x:formula1>0</x:formula1>
    </x:dataValidation>
    <x:dataValidation type="decimal" operator="greaterThanOrEqual" sqref="E28">
      <x:formula1>0</x:formula1>
    </x:dataValidation>
    <x:dataValidation type="decimal" operator="between" sqref="E27">
      <x:formula1>0</x:formula1>
      <x:formula2>1</x:formula2>
    </x:dataValidation>
  </x:dataValidations>
  <x:pageMargins left="0.7" right="0.7" top="0.75" bottom="0.75" header="0.3" footer="0.3"/>
</x:worksheet>
</file>